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scparker\Desktop\Web\Voting and Elections\2023-RLA\"/>
    </mc:Choice>
  </mc:AlternateContent>
  <xr:revisionPtr revIDLastSave="0" documentId="8_{2AB2A19C-12E9-4F7E-885D-3203F254271F}" xr6:coauthVersionLast="47" xr6:coauthVersionMax="47" xr10:uidLastSave="{00000000-0000-0000-0000-000000000000}"/>
  <bookViews>
    <workbookView xWindow="780" yWindow="780" windowWidth="28800" windowHeight="11385" activeTab="1" xr2:uid="{00000000-000D-0000-FFFF-FFFF00000000}"/>
  </bookViews>
  <sheets>
    <sheet name="summary" sheetId="1" r:id="rId1"/>
    <sheet name="audit_detail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2">
      <go:sheetsCustomData xmlns:go="http://customooxmlschemas.google.com/" r:id="rId6" roundtripDataChecksum="lpvE0phs3jKEfyheOTe/53F42mXhSTjk0+bUENCMLMw="/>
    </ext>
  </extLst>
</workbook>
</file>

<file path=xl/calcChain.xml><?xml version="1.0" encoding="utf-8"?>
<calcChain xmlns="http://schemas.openxmlformats.org/spreadsheetml/2006/main">
  <c r="F27" i="2" l="1"/>
  <c r="E27" i="2"/>
  <c r="D27" i="2"/>
  <c r="C27" i="2"/>
  <c r="H26" i="2"/>
  <c r="G26" i="2"/>
  <c r="H25" i="2"/>
  <c r="G25" i="2"/>
  <c r="H24" i="2"/>
  <c r="G24" i="2"/>
  <c r="H23" i="2"/>
  <c r="G23" i="2"/>
  <c r="H22" i="2"/>
  <c r="G22" i="2"/>
  <c r="H21" i="2"/>
  <c r="G21" i="2"/>
  <c r="H20" i="2"/>
  <c r="G20" i="2"/>
  <c r="H19" i="2"/>
  <c r="G19" i="2"/>
  <c r="H18" i="2"/>
  <c r="G18" i="2"/>
  <c r="H17" i="2"/>
  <c r="G17" i="2"/>
  <c r="H16" i="2"/>
  <c r="G16" i="2"/>
  <c r="H15" i="2"/>
  <c r="G15" i="2"/>
  <c r="H14" i="2"/>
  <c r="G14" i="2"/>
  <c r="H13" i="2"/>
  <c r="G13" i="2"/>
  <c r="H12" i="2"/>
  <c r="G12" i="2"/>
  <c r="H11" i="2"/>
  <c r="G11" i="2"/>
  <c r="H10" i="2"/>
  <c r="G10" i="2"/>
  <c r="H9" i="2"/>
  <c r="G9" i="2"/>
  <c r="H8" i="2"/>
  <c r="G8" i="2"/>
  <c r="H7" i="2"/>
  <c r="G7" i="2"/>
  <c r="H6" i="2"/>
  <c r="G6" i="2"/>
  <c r="H5" i="2"/>
  <c r="G5" i="2"/>
  <c r="H4" i="2"/>
  <c r="G4" i="2"/>
  <c r="H3" i="2"/>
  <c r="G3" i="2"/>
  <c r="C7" i="1"/>
  <c r="C8" i="1" s="1"/>
  <c r="B7" i="1"/>
  <c r="E6" i="1"/>
  <c r="D6" i="1"/>
  <c r="E7" i="1" l="1"/>
  <c r="E8" i="1" s="1"/>
  <c r="B8" i="1"/>
  <c r="D7" i="1"/>
  <c r="D8" i="1" s="1"/>
</calcChain>
</file>

<file path=xl/sharedStrings.xml><?xml version="1.0" encoding="utf-8"?>
<sst xmlns="http://schemas.openxmlformats.org/spreadsheetml/2006/main" count="70" uniqueCount="51">
  <si>
    <t>Number of Sampled Counties</t>
  </si>
  <si>
    <t>Total Ballots in Sampled Batches 
(per ballot manifests)</t>
  </si>
  <si>
    <t>Total Batches Audited*</t>
  </si>
  <si>
    <t>McCaffery</t>
  </si>
  <si>
    <t>Kunselman</t>
  </si>
  <si>
    <t>Total</t>
  </si>
  <si>
    <t>Margin**</t>
  </si>
  <si>
    <t>REPORTED TOTALS</t>
  </si>
  <si>
    <t>AUDIT TOTALS</t>
  </si>
  <si>
    <t>VARIANCES</t>
  </si>
  <si>
    <t>* the overall audit sample size was 25 batches; one Philadelphia mail batch was selected twice in the sample</t>
  </si>
  <si>
    <t>** difference between McCaffery (reported winner) and Kunselman (reported runner-up)</t>
  </si>
  <si>
    <t>Jurisdiction Name</t>
  </si>
  <si>
    <t>Batch Name</t>
  </si>
  <si>
    <t>Adams</t>
  </si>
  <si>
    <t>BUTLER TWP</t>
  </si>
  <si>
    <t>MCSHERRYSTOWN #1</t>
  </si>
  <si>
    <t>Allegheny</t>
  </si>
  <si>
    <t>I0007-All - Absentee/Mail - 2</t>
  </si>
  <si>
    <t>Penn Hills Ward 5 Dist 5 - 1</t>
  </si>
  <si>
    <t>Pittsburgh Ward 4 Dist 18 - 1</t>
  </si>
  <si>
    <t>Pittsburgh Ward 14 Dist 15 - 1</t>
  </si>
  <si>
    <t>Berks</t>
  </si>
  <si>
    <t>E73-1</t>
  </si>
  <si>
    <t>Bucks</t>
  </si>
  <si>
    <t>MI-402</t>
  </si>
  <si>
    <t>Chester</t>
  </si>
  <si>
    <t>024 E Bradford S-2[Election Day]</t>
  </si>
  <si>
    <t>440 Parkesburg N[Election Day]</t>
  </si>
  <si>
    <t>Dauphin</t>
  </si>
  <si>
    <t>ED-3485068</t>
  </si>
  <si>
    <t>Franklin</t>
  </si>
  <si>
    <t>SOUTHAMTON TOWNSHIP - EAST DISTRICT</t>
  </si>
  <si>
    <t>Lackawanna</t>
  </si>
  <si>
    <t>Lancaster</t>
  </si>
  <si>
    <t>3802 E Don-Spr</t>
  </si>
  <si>
    <t>Montgomery</t>
  </si>
  <si>
    <t>Lower Merion 10-3</t>
  </si>
  <si>
    <t>Upper Merion Belmont 4</t>
  </si>
  <si>
    <t>Philadelphia</t>
  </si>
  <si>
    <t>26-13 - 2</t>
  </si>
  <si>
    <t>53-23 - 2</t>
  </si>
  <si>
    <t>S0025-Mail Votes - 12</t>
  </si>
  <si>
    <t>S0047-Mail Votes - 12*</t>
  </si>
  <si>
    <t>Union</t>
  </si>
  <si>
    <t>Gregg ED</t>
  </si>
  <si>
    <t>Washington</t>
  </si>
  <si>
    <t>ED Box 30, Cecil 3</t>
  </si>
  <si>
    <t>Westmoreland</t>
  </si>
  <si>
    <t>GREENSBURG 8TH WARD 2ND PRECINCT</t>
  </si>
  <si>
    <t>* Batch selected twice in the sample.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</si>
</sst>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scheme val="minor"/>
    </font>
    <font>
      <b/>
      <sz val="11"/>
      <color theme="1"/>
      <name val="Calibri"/>
    </font>
    <font>
      <sz val="11"/>
      <color theme="1"/>
      <name val="Calibri"/>
    </font>
    <font>
      <sz val="11"/>
      <name val="Calibri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4" fillId="0" borderId="5" xfId="0" applyFont="1" applyBorder="1"/>
    <xf numFmtId="0" fontId="4" fillId="0" borderId="6" xfId="0" applyFont="1" applyBorder="1" applyAlignment="1">
      <alignment horizontal="left"/>
    </xf>
    <xf numFmtId="0" fontId="2" fillId="0" borderId="6" xfId="0" applyFont="1" applyBorder="1"/>
    <xf numFmtId="0" fontId="2" fillId="0" borderId="5" xfId="0" applyFont="1" applyBorder="1"/>
    <xf numFmtId="14" fontId="2" fillId="0" borderId="6" xfId="0" applyNumberFormat="1" applyFont="1" applyBorder="1" applyAlignment="1">
      <alignment horizontal="left"/>
    </xf>
    <xf numFmtId="0" fontId="4" fillId="0" borderId="7" xfId="0" applyFont="1" applyBorder="1"/>
    <xf numFmtId="0" fontId="2" fillId="0" borderId="8" xfId="0" applyFont="1" applyBorder="1"/>
    <xf numFmtId="0" fontId="2" fillId="0" borderId="7" xfId="0" applyFont="1" applyBorder="1"/>
    <xf numFmtId="0" fontId="4" fillId="0" borderId="9" xfId="0" applyFont="1" applyBorder="1"/>
    <xf numFmtId="0" fontId="1" fillId="0" borderId="1" xfId="0" applyFont="1" applyBorder="1" applyAlignment="1">
      <alignment horizontal="center" vertical="center" wrapText="1"/>
    </xf>
    <xf numFmtId="0" fontId="3" fillId="0" borderId="3" xfId="0" applyFont="1" applyBorder="1"/>
    <xf numFmtId="0" fontId="1" fillId="0" borderId="2" xfId="0" applyFont="1" applyBorder="1" applyAlignment="1">
      <alignment horizontal="center" vertical="center" wrapText="1"/>
    </xf>
    <xf numFmtId="0" fontId="3" fillId="0" borderId="4" xfId="0" applyFont="1" applyBorder="1"/>
    <xf numFmtId="0" fontId="1" fillId="0" borderId="1" xfId="0" applyFont="1" applyBorder="1" applyAlignment="1">
      <alignment horizontal="center"/>
    </xf>
    <xf numFmtId="0" fontId="3" fillId="0" borderId="2" xfId="0" applyFont="1" applyBorder="1"/>
    <xf numFmtId="0" fontId="1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00"/>
  <sheetViews>
    <sheetView workbookViewId="0"/>
  </sheetViews>
  <sheetFormatPr defaultColWidth="14.42578125" defaultRowHeight="15" customHeight="1"/>
  <cols>
    <col min="1" max="5" width="18.28515625" customWidth="1"/>
    <col min="6" max="6" width="10.5703125" customWidth="1"/>
    <col min="7" max="7" width="11.28515625" customWidth="1"/>
    <col min="8" max="26" width="8.7109375" customWidth="1"/>
  </cols>
  <sheetData>
    <row r="1" spans="1:8" ht="60">
      <c r="A1" s="1" t="s">
        <v>0</v>
      </c>
      <c r="B1" s="1" t="s">
        <v>1</v>
      </c>
      <c r="C1" s="2" t="s">
        <v>2</v>
      </c>
      <c r="D1" s="3"/>
      <c r="E1" s="3"/>
      <c r="F1" s="3"/>
      <c r="G1" s="3"/>
      <c r="H1" s="3"/>
    </row>
    <row r="2" spans="1:8" ht="14.25" customHeight="1">
      <c r="A2" s="4">
        <v>14</v>
      </c>
      <c r="B2" s="4">
        <v>5081</v>
      </c>
      <c r="C2" s="4">
        <v>24</v>
      </c>
      <c r="D2" s="3"/>
      <c r="E2" s="3"/>
      <c r="F2" s="3"/>
      <c r="G2" s="3"/>
      <c r="H2" s="3"/>
    </row>
    <row r="3" spans="1:8" ht="14.25" customHeight="1">
      <c r="A3" s="3"/>
      <c r="B3" s="3"/>
      <c r="C3" s="3"/>
      <c r="D3" s="3"/>
      <c r="E3" s="3"/>
      <c r="F3" s="3"/>
      <c r="G3" s="3"/>
      <c r="H3" s="3"/>
    </row>
    <row r="4" spans="1:8" ht="14.25" customHeight="1">
      <c r="A4" s="3"/>
      <c r="B4" s="3"/>
      <c r="C4" s="3"/>
      <c r="D4" s="3"/>
      <c r="E4" s="3"/>
    </row>
    <row r="5" spans="1:8" ht="14.25" customHeight="1">
      <c r="A5" s="3"/>
      <c r="B5" s="1" t="s">
        <v>3</v>
      </c>
      <c r="C5" s="1" t="s">
        <v>4</v>
      </c>
      <c r="D5" s="1" t="s">
        <v>5</v>
      </c>
      <c r="E5" s="1" t="s">
        <v>6</v>
      </c>
    </row>
    <row r="6" spans="1:8" ht="14.25" customHeight="1">
      <c r="A6" s="2" t="s">
        <v>7</v>
      </c>
      <c r="B6" s="5">
        <v>1729</v>
      </c>
      <c r="C6" s="5">
        <v>908</v>
      </c>
      <c r="D6" s="4">
        <f>C6+B6</f>
        <v>2637</v>
      </c>
      <c r="E6" s="4">
        <f t="shared" ref="E6:E7" si="0">B6-C6</f>
        <v>821</v>
      </c>
    </row>
    <row r="7" spans="1:8" ht="14.25" customHeight="1">
      <c r="A7" s="2" t="s">
        <v>8</v>
      </c>
      <c r="B7" s="4">
        <f>SUM(audit_details!E3:E26)</f>
        <v>1729</v>
      </c>
      <c r="C7" s="4">
        <f>SUM(audit_details!F3:F26)</f>
        <v>908</v>
      </c>
      <c r="D7" s="4">
        <f>B7+C7</f>
        <v>2637</v>
      </c>
      <c r="E7" s="4">
        <f t="shared" si="0"/>
        <v>821</v>
      </c>
    </row>
    <row r="8" spans="1:8" ht="14.25" customHeight="1">
      <c r="A8" s="2" t="s">
        <v>9</v>
      </c>
      <c r="B8" s="4">
        <f t="shared" ref="B8:E8" si="1">B7-B6</f>
        <v>0</v>
      </c>
      <c r="C8" s="4">
        <f t="shared" si="1"/>
        <v>0</v>
      </c>
      <c r="D8" s="4">
        <f t="shared" si="1"/>
        <v>0</v>
      </c>
      <c r="E8" s="4">
        <f t="shared" si="1"/>
        <v>0</v>
      </c>
    </row>
    <row r="9" spans="1:8" ht="14.25" customHeight="1">
      <c r="A9" s="3"/>
      <c r="B9" s="3"/>
      <c r="C9" s="3"/>
      <c r="D9" s="3"/>
      <c r="E9" s="3"/>
    </row>
    <row r="10" spans="1:8" ht="14.25" customHeight="1">
      <c r="A10" s="5" t="s">
        <v>10</v>
      </c>
      <c r="B10" s="3"/>
      <c r="C10" s="3"/>
      <c r="D10" s="3"/>
      <c r="E10" s="3"/>
    </row>
    <row r="11" spans="1:8" ht="14.25" customHeight="1"/>
    <row r="12" spans="1:8" ht="14.25" customHeight="1">
      <c r="A12" s="6" t="s">
        <v>11</v>
      </c>
    </row>
    <row r="13" spans="1:8" ht="14.25" customHeight="1"/>
    <row r="14" spans="1:8" ht="14.25" customHeight="1"/>
    <row r="15" spans="1:8" ht="14.25" customHeight="1"/>
    <row r="16" spans="1:8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999"/>
  <sheetViews>
    <sheetView tabSelected="1" workbookViewId="0">
      <selection activeCell="M22" sqref="M22"/>
    </sheetView>
  </sheetViews>
  <sheetFormatPr defaultColWidth="14.42578125" defaultRowHeight="15" customHeight="1"/>
  <cols>
    <col min="1" max="1" width="18" customWidth="1"/>
    <col min="2" max="2" width="37.5703125" customWidth="1"/>
    <col min="3" max="8" width="12.140625" customWidth="1"/>
    <col min="9" max="26" width="8.7109375" customWidth="1"/>
  </cols>
  <sheetData>
    <row r="1" spans="1:8" ht="14.25" customHeight="1">
      <c r="A1" s="18" t="s">
        <v>12</v>
      </c>
      <c r="B1" s="20" t="s">
        <v>13</v>
      </c>
      <c r="C1" s="22" t="s">
        <v>7</v>
      </c>
      <c r="D1" s="23"/>
      <c r="E1" s="24" t="s">
        <v>8</v>
      </c>
      <c r="F1" s="23"/>
      <c r="G1" s="24" t="s">
        <v>9</v>
      </c>
      <c r="H1" s="23"/>
    </row>
    <row r="2" spans="1:8" ht="14.25" customHeight="1">
      <c r="A2" s="19"/>
      <c r="B2" s="21"/>
      <c r="C2" s="7" t="s">
        <v>3</v>
      </c>
      <c r="D2" s="8" t="s">
        <v>4</v>
      </c>
      <c r="E2" s="7" t="s">
        <v>3</v>
      </c>
      <c r="F2" s="8" t="s">
        <v>4</v>
      </c>
      <c r="G2" s="7" t="s">
        <v>3</v>
      </c>
      <c r="H2" s="8" t="s">
        <v>4</v>
      </c>
    </row>
    <row r="3" spans="1:8" ht="14.25" customHeight="1">
      <c r="A3" s="9" t="s">
        <v>14</v>
      </c>
      <c r="B3" s="10" t="s">
        <v>15</v>
      </c>
      <c r="C3" s="9">
        <v>30</v>
      </c>
      <c r="D3" s="11">
        <v>48</v>
      </c>
      <c r="E3" s="12">
        <v>30</v>
      </c>
      <c r="F3" s="11">
        <v>48</v>
      </c>
      <c r="G3" s="9">
        <f t="shared" ref="G3:H3" si="0">E3-C3</f>
        <v>0</v>
      </c>
      <c r="H3" s="11">
        <f t="shared" si="0"/>
        <v>0</v>
      </c>
    </row>
    <row r="4" spans="1:8" ht="14.25" customHeight="1">
      <c r="A4" s="9" t="s">
        <v>14</v>
      </c>
      <c r="B4" s="10" t="s">
        <v>16</v>
      </c>
      <c r="C4" s="9">
        <v>37</v>
      </c>
      <c r="D4" s="11">
        <v>32</v>
      </c>
      <c r="E4" s="12">
        <v>37</v>
      </c>
      <c r="F4" s="11">
        <v>32</v>
      </c>
      <c r="G4" s="9">
        <f t="shared" ref="G4:H4" si="1">E4-C4</f>
        <v>0</v>
      </c>
      <c r="H4" s="11">
        <f t="shared" si="1"/>
        <v>0</v>
      </c>
    </row>
    <row r="5" spans="1:8" ht="14.25" customHeight="1">
      <c r="A5" s="9" t="s">
        <v>17</v>
      </c>
      <c r="B5" s="10" t="s">
        <v>18</v>
      </c>
      <c r="C5" s="9">
        <v>214</v>
      </c>
      <c r="D5" s="11">
        <v>232</v>
      </c>
      <c r="E5" s="12">
        <v>214</v>
      </c>
      <c r="F5" s="11">
        <v>232</v>
      </c>
      <c r="G5" s="9">
        <f t="shared" ref="G5:H5" si="2">E5-C5</f>
        <v>0</v>
      </c>
      <c r="H5" s="11">
        <f t="shared" si="2"/>
        <v>0</v>
      </c>
    </row>
    <row r="6" spans="1:8" ht="14.25" customHeight="1">
      <c r="A6" s="9" t="s">
        <v>17</v>
      </c>
      <c r="B6" s="10" t="s">
        <v>19</v>
      </c>
      <c r="C6" s="9">
        <v>46</v>
      </c>
      <c r="D6" s="11">
        <v>38</v>
      </c>
      <c r="E6" s="12">
        <v>46</v>
      </c>
      <c r="F6" s="11">
        <v>38</v>
      </c>
      <c r="G6" s="9">
        <f t="shared" ref="G6:H6" si="3">E6-C6</f>
        <v>0</v>
      </c>
      <c r="H6" s="11">
        <f t="shared" si="3"/>
        <v>0</v>
      </c>
    </row>
    <row r="7" spans="1:8" ht="14.25" customHeight="1">
      <c r="A7" s="9" t="s">
        <v>17</v>
      </c>
      <c r="B7" s="10" t="s">
        <v>20</v>
      </c>
      <c r="C7" s="9">
        <v>18</v>
      </c>
      <c r="D7" s="11">
        <v>21</v>
      </c>
      <c r="E7" s="12">
        <v>18</v>
      </c>
      <c r="F7" s="11">
        <v>21</v>
      </c>
      <c r="G7" s="9">
        <f t="shared" ref="G7:H7" si="4">E7-C7</f>
        <v>0</v>
      </c>
      <c r="H7" s="11">
        <f t="shared" si="4"/>
        <v>0</v>
      </c>
    </row>
    <row r="8" spans="1:8" ht="14.25" customHeight="1">
      <c r="A8" s="9" t="s">
        <v>17</v>
      </c>
      <c r="B8" s="10" t="s">
        <v>21</v>
      </c>
      <c r="C8" s="9">
        <v>52</v>
      </c>
      <c r="D8" s="11">
        <v>84</v>
      </c>
      <c r="E8" s="12">
        <v>52</v>
      </c>
      <c r="F8" s="11">
        <v>84</v>
      </c>
      <c r="G8" s="9">
        <f t="shared" ref="G8:H8" si="5">E8-C8</f>
        <v>0</v>
      </c>
      <c r="H8" s="11">
        <f t="shared" si="5"/>
        <v>0</v>
      </c>
    </row>
    <row r="9" spans="1:8" ht="14.25" customHeight="1">
      <c r="A9" s="9" t="s">
        <v>22</v>
      </c>
      <c r="B9" s="10" t="s">
        <v>23</v>
      </c>
      <c r="C9" s="9">
        <v>78</v>
      </c>
      <c r="D9" s="11">
        <v>34</v>
      </c>
      <c r="E9" s="12">
        <v>78</v>
      </c>
      <c r="F9" s="11">
        <v>34</v>
      </c>
      <c r="G9" s="9">
        <f t="shared" ref="G9:H9" si="6">E9-C9</f>
        <v>0</v>
      </c>
      <c r="H9" s="11">
        <f t="shared" si="6"/>
        <v>0</v>
      </c>
    </row>
    <row r="10" spans="1:8" ht="14.25" customHeight="1">
      <c r="A10" s="9" t="s">
        <v>24</v>
      </c>
      <c r="B10" s="10" t="s">
        <v>25</v>
      </c>
      <c r="C10" s="9">
        <v>83</v>
      </c>
      <c r="D10" s="11">
        <v>28</v>
      </c>
      <c r="E10" s="12">
        <v>83</v>
      </c>
      <c r="F10" s="11">
        <v>28</v>
      </c>
      <c r="G10" s="9">
        <f t="shared" ref="G10:H10" si="7">E10-C10</f>
        <v>0</v>
      </c>
      <c r="H10" s="11">
        <f t="shared" si="7"/>
        <v>0</v>
      </c>
    </row>
    <row r="11" spans="1:8" ht="14.25" customHeight="1">
      <c r="A11" s="9" t="s">
        <v>26</v>
      </c>
      <c r="B11" s="10" t="s">
        <v>27</v>
      </c>
      <c r="C11" s="9">
        <v>84</v>
      </c>
      <c r="D11" s="11">
        <v>17</v>
      </c>
      <c r="E11" s="12">
        <v>84</v>
      </c>
      <c r="F11" s="11">
        <v>17</v>
      </c>
      <c r="G11" s="9">
        <f t="shared" ref="G11:H11" si="8">E11-C11</f>
        <v>0</v>
      </c>
      <c r="H11" s="11">
        <f t="shared" si="8"/>
        <v>0</v>
      </c>
    </row>
    <row r="12" spans="1:8" ht="14.25" customHeight="1">
      <c r="A12" s="9" t="s">
        <v>26</v>
      </c>
      <c r="B12" s="10" t="s">
        <v>28</v>
      </c>
      <c r="C12" s="9">
        <v>45</v>
      </c>
      <c r="D12" s="11">
        <v>8</v>
      </c>
      <c r="E12" s="12">
        <v>45</v>
      </c>
      <c r="F12" s="11">
        <v>8</v>
      </c>
      <c r="G12" s="9">
        <f t="shared" ref="G12:H12" si="9">E12-C12</f>
        <v>0</v>
      </c>
      <c r="H12" s="11">
        <f t="shared" si="9"/>
        <v>0</v>
      </c>
    </row>
    <row r="13" spans="1:8" ht="14.25" customHeight="1">
      <c r="A13" s="9" t="s">
        <v>29</v>
      </c>
      <c r="B13" s="10" t="s">
        <v>30</v>
      </c>
      <c r="C13" s="9">
        <v>3</v>
      </c>
      <c r="D13" s="11">
        <v>4</v>
      </c>
      <c r="E13" s="12">
        <v>3</v>
      </c>
      <c r="F13" s="11">
        <v>4</v>
      </c>
      <c r="G13" s="9">
        <f t="shared" ref="G13:H13" si="10">E13-C13</f>
        <v>0</v>
      </c>
      <c r="H13" s="11">
        <f t="shared" si="10"/>
        <v>0</v>
      </c>
    </row>
    <row r="14" spans="1:8" ht="14.25" customHeight="1">
      <c r="A14" s="9" t="s">
        <v>31</v>
      </c>
      <c r="B14" s="10" t="s">
        <v>32</v>
      </c>
      <c r="C14" s="9">
        <v>11</v>
      </c>
      <c r="D14" s="11">
        <v>32</v>
      </c>
      <c r="E14" s="12">
        <v>11</v>
      </c>
      <c r="F14" s="11">
        <v>32</v>
      </c>
      <c r="G14" s="9">
        <f t="shared" ref="G14:H14" si="11">E14-C14</f>
        <v>0</v>
      </c>
      <c r="H14" s="11">
        <f t="shared" si="11"/>
        <v>0</v>
      </c>
    </row>
    <row r="15" spans="1:8" ht="14.25" customHeight="1">
      <c r="A15" s="9" t="s">
        <v>33</v>
      </c>
      <c r="B15" s="10">
        <v>51</v>
      </c>
      <c r="C15" s="9">
        <v>124</v>
      </c>
      <c r="D15" s="11">
        <v>53</v>
      </c>
      <c r="E15" s="12">
        <v>124</v>
      </c>
      <c r="F15" s="11">
        <v>53</v>
      </c>
      <c r="G15" s="9">
        <f t="shared" ref="G15:H15" si="12">E15-C15</f>
        <v>0</v>
      </c>
      <c r="H15" s="11">
        <f t="shared" si="12"/>
        <v>0</v>
      </c>
    </row>
    <row r="16" spans="1:8" ht="14.25" customHeight="1">
      <c r="A16" s="9" t="s">
        <v>34</v>
      </c>
      <c r="B16" s="10" t="s">
        <v>35</v>
      </c>
      <c r="C16" s="9">
        <v>39</v>
      </c>
      <c r="D16" s="11">
        <v>25</v>
      </c>
      <c r="E16" s="12">
        <v>39</v>
      </c>
      <c r="F16" s="11">
        <v>25</v>
      </c>
      <c r="G16" s="9">
        <f t="shared" ref="G16:H16" si="13">E16-C16</f>
        <v>0</v>
      </c>
      <c r="H16" s="11">
        <f t="shared" si="13"/>
        <v>0</v>
      </c>
    </row>
    <row r="17" spans="1:8" ht="14.25" customHeight="1">
      <c r="A17" s="9" t="s">
        <v>36</v>
      </c>
      <c r="B17" s="10" t="s">
        <v>37</v>
      </c>
      <c r="C17" s="9">
        <v>99</v>
      </c>
      <c r="D17" s="11">
        <v>26</v>
      </c>
      <c r="E17" s="12">
        <v>99</v>
      </c>
      <c r="F17" s="11">
        <v>26</v>
      </c>
      <c r="G17" s="9">
        <f t="shared" ref="G17:H17" si="14">E17-C17</f>
        <v>0</v>
      </c>
      <c r="H17" s="11">
        <f t="shared" si="14"/>
        <v>0</v>
      </c>
    </row>
    <row r="18" spans="1:8" ht="14.25" customHeight="1">
      <c r="A18" s="9" t="s">
        <v>36</v>
      </c>
      <c r="B18" s="10" t="s">
        <v>38</v>
      </c>
      <c r="C18" s="9">
        <v>111</v>
      </c>
      <c r="D18" s="11">
        <v>23</v>
      </c>
      <c r="E18" s="12">
        <v>111</v>
      </c>
      <c r="F18" s="11">
        <v>23</v>
      </c>
      <c r="G18" s="9">
        <f t="shared" ref="G18:H18" si="15">E18-C18</f>
        <v>0</v>
      </c>
      <c r="H18" s="11">
        <f t="shared" si="15"/>
        <v>0</v>
      </c>
    </row>
    <row r="19" spans="1:8" ht="14.25" customHeight="1">
      <c r="A19" s="9" t="s">
        <v>39</v>
      </c>
      <c r="B19" s="13">
        <v>37176</v>
      </c>
      <c r="C19" s="9">
        <v>54</v>
      </c>
      <c r="D19" s="11">
        <v>8</v>
      </c>
      <c r="E19" s="12">
        <v>54</v>
      </c>
      <c r="F19" s="11">
        <v>8</v>
      </c>
      <c r="G19" s="9">
        <f t="shared" ref="G19:H19" si="16">E19-C19</f>
        <v>0</v>
      </c>
      <c r="H19" s="11">
        <f t="shared" si="16"/>
        <v>0</v>
      </c>
    </row>
    <row r="20" spans="1:8" ht="14.25" customHeight="1">
      <c r="A20" s="9" t="s">
        <v>39</v>
      </c>
      <c r="B20" s="10" t="s">
        <v>40</v>
      </c>
      <c r="C20" s="9">
        <v>33</v>
      </c>
      <c r="D20" s="11">
        <v>4</v>
      </c>
      <c r="E20" s="12">
        <v>33</v>
      </c>
      <c r="F20" s="11">
        <v>4</v>
      </c>
      <c r="G20" s="9">
        <f t="shared" ref="G20:H20" si="17">E20-C20</f>
        <v>0</v>
      </c>
      <c r="H20" s="11">
        <f t="shared" si="17"/>
        <v>0</v>
      </c>
    </row>
    <row r="21" spans="1:8" ht="14.25" customHeight="1">
      <c r="A21" s="9" t="s">
        <v>39</v>
      </c>
      <c r="B21" s="10" t="s">
        <v>41</v>
      </c>
      <c r="C21" s="9">
        <v>18</v>
      </c>
      <c r="D21" s="11">
        <v>3</v>
      </c>
      <c r="E21" s="12">
        <v>18</v>
      </c>
      <c r="F21" s="11">
        <v>3</v>
      </c>
      <c r="G21" s="9">
        <f t="shared" ref="G21:H21" si="18">E21-C21</f>
        <v>0</v>
      </c>
      <c r="H21" s="11">
        <f t="shared" si="18"/>
        <v>0</v>
      </c>
    </row>
    <row r="22" spans="1:8" ht="14.25" customHeight="1">
      <c r="A22" s="9" t="s">
        <v>39</v>
      </c>
      <c r="B22" s="10" t="s">
        <v>42</v>
      </c>
      <c r="C22" s="9">
        <v>240</v>
      </c>
      <c r="D22" s="11">
        <v>40</v>
      </c>
      <c r="E22" s="12">
        <v>240</v>
      </c>
      <c r="F22" s="11">
        <v>40</v>
      </c>
      <c r="G22" s="9">
        <f t="shared" ref="G22:H22" si="19">E22-C22</f>
        <v>0</v>
      </c>
      <c r="H22" s="11">
        <f t="shared" si="19"/>
        <v>0</v>
      </c>
    </row>
    <row r="23" spans="1:8" ht="14.25" customHeight="1">
      <c r="A23" s="9" t="s">
        <v>39</v>
      </c>
      <c r="B23" s="10" t="s">
        <v>43</v>
      </c>
      <c r="C23" s="9">
        <v>268</v>
      </c>
      <c r="D23" s="11">
        <v>47</v>
      </c>
      <c r="E23" s="12">
        <v>268</v>
      </c>
      <c r="F23" s="11">
        <v>47</v>
      </c>
      <c r="G23" s="9">
        <f t="shared" ref="G23:H23" si="20">E23-C23</f>
        <v>0</v>
      </c>
      <c r="H23" s="11">
        <f t="shared" si="20"/>
        <v>0</v>
      </c>
    </row>
    <row r="24" spans="1:8" ht="14.25" customHeight="1">
      <c r="A24" s="9" t="s">
        <v>44</v>
      </c>
      <c r="B24" s="10" t="s">
        <v>45</v>
      </c>
      <c r="C24" s="9">
        <v>3</v>
      </c>
      <c r="D24" s="11">
        <v>14</v>
      </c>
      <c r="E24" s="12">
        <v>3</v>
      </c>
      <c r="F24" s="11">
        <v>14</v>
      </c>
      <c r="G24" s="9">
        <f t="shared" ref="G24:H24" si="21">E24-C24</f>
        <v>0</v>
      </c>
      <c r="H24" s="11">
        <f t="shared" si="21"/>
        <v>0</v>
      </c>
    </row>
    <row r="25" spans="1:8" ht="14.25" customHeight="1">
      <c r="A25" s="9" t="s">
        <v>46</v>
      </c>
      <c r="B25" s="10" t="s">
        <v>47</v>
      </c>
      <c r="C25" s="9">
        <v>21</v>
      </c>
      <c r="D25" s="11">
        <v>58</v>
      </c>
      <c r="E25" s="12">
        <v>21</v>
      </c>
      <c r="F25" s="11">
        <v>58</v>
      </c>
      <c r="G25" s="9">
        <f t="shared" ref="G25:H25" si="22">E25-C25</f>
        <v>0</v>
      </c>
      <c r="H25" s="11">
        <f t="shared" si="22"/>
        <v>0</v>
      </c>
    </row>
    <row r="26" spans="1:8" ht="14.25" customHeight="1">
      <c r="A26" s="14" t="s">
        <v>48</v>
      </c>
      <c r="B26" s="17" t="s">
        <v>49</v>
      </c>
      <c r="C26" s="14">
        <v>18</v>
      </c>
      <c r="D26" s="15">
        <v>29</v>
      </c>
      <c r="E26" s="16">
        <v>18</v>
      </c>
      <c r="F26" s="15">
        <v>29</v>
      </c>
      <c r="G26" s="14">
        <f t="shared" ref="G26:H26" si="23">E26-C26</f>
        <v>0</v>
      </c>
      <c r="H26" s="15">
        <f t="shared" si="23"/>
        <v>0</v>
      </c>
    </row>
    <row r="27" spans="1:8" ht="14.25" customHeight="1">
      <c r="C27">
        <f>SUM(C3:C26)</f>
        <v>1729</v>
      </c>
      <c r="D27">
        <f>SUM(D3:D26)</f>
        <v>908</v>
      </c>
      <c r="E27">
        <f>SUM(E3:E26)</f>
        <v>1729</v>
      </c>
      <c r="F27">
        <f>SUM(F3:F26)</f>
        <v>908</v>
      </c>
    </row>
    <row r="28" spans="1:8" ht="14.25" customHeight="1"/>
    <row r="29" spans="1:8" ht="14.25" customHeight="1">
      <c r="A29" s="5" t="s">
        <v>50</v>
      </c>
    </row>
    <row r="30" spans="1:8" ht="14.25" customHeight="1"/>
    <row r="31" spans="1:8" ht="14.25" customHeight="1"/>
    <row r="32" spans="1:8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</sheetData>
  <mergeCells count="5">
    <mergeCell ref="A1:A2"/>
    <mergeCell ref="B1:B2"/>
    <mergeCell ref="C1:D1"/>
    <mergeCell ref="E1:F1"/>
    <mergeCell ref="G1:H1"/>
  </mergeCells>
  <pageMargins left="0.7" right="0.7" top="0.75" bottom="0.75" header="0" footer="0"/>
  <pageSetup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ADDBB59D8F3F4B8B634344C79943FF" ma:contentTypeVersion="2" ma:contentTypeDescription="Create a new document." ma:contentTypeScope="" ma:versionID="49ea07fec61ffced8c6064e41fa7f2a3">
  <xsd:schema xmlns:xsd="http://www.w3.org/2001/XMLSchema" xmlns:xs="http://www.w3.org/2001/XMLSchema" xmlns:p="http://schemas.microsoft.com/office/2006/metadata/properties" xmlns:ns1="http://schemas.microsoft.com/sharepoint/v3" xmlns:ns2="43cd2697-938a-4ddb-8b05-8bd26050bd19" targetNamespace="http://schemas.microsoft.com/office/2006/metadata/properties" ma:root="true" ma:fieldsID="629afb286627bef36fce46788470043f" ns1:_="" ns2:_="">
    <xsd:import namespace="http://schemas.microsoft.com/sharepoint/v3"/>
    <xsd:import namespace="43cd2697-938a-4ddb-8b05-8bd26050bd1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cd2697-938a-4ddb-8b05-8bd26050bd19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43cd2697-938a-4ddb-8b05-8bd26050bd19">A3QNE5HNKCP7-215168632-24</_dlc_DocId>
    <_dlc_DocIdUrl xmlns="43cd2697-938a-4ddb-8b05-8bd26050bd19">
      <Url>https://www.vote.pa.gov/About-Elections/_layouts/15/DocIdRedir.aspx?ID=A3QNE5HNKCP7-215168632-24</Url>
      <Description>A3QNE5HNKCP7-215168632-24</Description>
    </_dlc_DocIdUrl>
    <_dlc_DocIdPersistId xmlns="43cd2697-938a-4ddb-8b05-8bd26050bd19">false</_dlc_DocIdPersistId>
  </documentManagement>
</p:properties>
</file>

<file path=customXml/itemProps1.xml><?xml version="1.0" encoding="utf-8"?>
<ds:datastoreItem xmlns:ds="http://schemas.openxmlformats.org/officeDocument/2006/customXml" ds:itemID="{2FA17711-5F5E-4E99-8C0C-ECBF31125496}"/>
</file>

<file path=customXml/itemProps2.xml><?xml version="1.0" encoding="utf-8"?>
<ds:datastoreItem xmlns:ds="http://schemas.openxmlformats.org/officeDocument/2006/customXml" ds:itemID="{A0EBCB26-5071-491A-AFE0-0FC0CF69B3C0}"/>
</file>

<file path=customXml/itemProps3.xml><?xml version="1.0" encoding="utf-8"?>
<ds:datastoreItem xmlns:ds="http://schemas.openxmlformats.org/officeDocument/2006/customXml" ds:itemID="{EB043C2C-3E90-4F5E-BE75-9A6D99EEC205}"/>
</file>

<file path=customXml/itemProps4.xml><?xml version="1.0" encoding="utf-8"?>
<ds:datastoreItem xmlns:ds="http://schemas.openxmlformats.org/officeDocument/2006/customXml" ds:itemID="{1A569520-B9F3-445F-BC85-922C39E2C7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audit_details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Chrissa</dc:creator>
  <cp:lastModifiedBy>Parker, Scott</cp:lastModifiedBy>
  <dcterms:created xsi:type="dcterms:W3CDTF">2023-05-26T13:13:34Z</dcterms:created>
  <dcterms:modified xsi:type="dcterms:W3CDTF">2023-06-08T14:36:59Z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0x010100AEADDBB59D8F3F4B8B634344C79943FF</vt:lpwstr>
  </property>
  <property fmtid="{D5CDD505-2E9C-101B-9397-08002B2CF9AE}" pid="3" name="_dlc_DocIdItemGuid">
    <vt:lpwstr>1fcf3012-eebb-446f-9959-91668cc91a9a</vt:lpwstr>
  </property>
  <property fmtid="{D5CDD505-2E9C-101B-9397-08002B2CF9AE}" pid="4" name="Order">
    <vt:r8>2400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TemplateUrl">
    <vt:lpwstr/>
  </property>
</Properties>
</file>